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  <sheet xmlns:r="http://schemas.openxmlformats.org/officeDocument/2006/relationships" name="Пример из стать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2F4A3C"/>
      <sz val="14"/>
    </font>
    <font>
      <color rgb="006B6B6B"/>
      <sz val="10"/>
    </font>
    <font>
      <b val="1"/>
      <color rgb="00FFFFFF"/>
    </font>
    <font>
      <color rgb="006B6B6B"/>
      <sz val="9"/>
    </font>
    <font>
      <b val="1"/>
      <color rgb="00C4623A"/>
      <sz val="11"/>
    </font>
  </fonts>
  <fills count="5">
    <fill>
      <patternFill/>
    </fill>
    <fill>
      <patternFill patternType="gray125"/>
    </fill>
    <fill>
      <patternFill patternType="solid">
        <fgColor rgb="002F4A3C"/>
      </patternFill>
    </fill>
    <fill>
      <patternFill patternType="solid">
        <fgColor rgb="00FBF3D5"/>
      </patternFill>
    </fill>
    <fill>
      <patternFill patternType="solid">
        <fgColor rgb="00F4EFE8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3" fontId="0" fillId="3" borderId="1" pivotButton="0" quotePrefix="0" xfId="0"/>
    <xf numFmtId="0" fontId="4" fillId="0" borderId="1" pivotButton="0" quotePrefix="0" xfId="0"/>
    <xf numFmtId="9" fontId="0" fillId="3" borderId="1" pivotButton="0" quotePrefix="0" xfId="0"/>
    <xf numFmtId="4" fontId="0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0" fillId="4" borderId="1" pivotButton="0" quotePrefix="0" xfId="0"/>
    <xf numFmtId="164" fontId="5" fillId="4" borderId="1" pivotButton="0" quotePrefix="0" xfId="0"/>
    <xf numFmtId="3" fontId="5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6" customWidth="1" min="3" max="3"/>
    <col width="46" customWidth="1" min="4" max="4"/>
  </cols>
  <sheetData>
    <row r="2">
      <c r="B2" s="1" t="inlineStr">
        <is>
          <t>Юнит-экономика карточки Wildberries — калькулятор МарФин</t>
        </is>
      </c>
    </row>
    <row r="3">
      <c r="B3" s="2" t="inlineStr">
        <is>
          <t>Заполните жёлтые ячейки — маржа и точка безубыточности посчитаются сами. marfinco.ru</t>
        </is>
      </c>
    </row>
    <row r="5">
      <c r="B5" s="3" t="inlineStr">
        <is>
          <t>ИСХОДНЫЕ ДАННЫЕ</t>
        </is>
      </c>
      <c r="C5" s="4" t="n"/>
      <c r="D5" s="4" t="n"/>
    </row>
    <row r="6">
      <c r="B6" s="5" t="inlineStr">
        <is>
          <t>Закупочная цена единицы, ₽</t>
        </is>
      </c>
      <c r="C6" s="6" t="n"/>
      <c r="D6" s="7" t="inlineStr">
        <is>
          <t>Цена поставщика за 1 шт.</t>
        </is>
      </c>
    </row>
    <row r="7">
      <c r="B7" s="5" t="inlineStr">
        <is>
          <t>Доставка до вас на единицу, ₽</t>
        </is>
      </c>
      <c r="C7" s="6" t="n"/>
      <c r="D7" s="7" t="inlineStr">
        <is>
          <t>Карго / транспорт, делённые на партию</t>
        </is>
      </c>
    </row>
    <row r="8">
      <c r="B8" s="5" t="inlineStr">
        <is>
          <t>Упаковка и маркировка, ₽</t>
        </is>
      </c>
      <c r="C8" s="6" t="n"/>
      <c r="D8" s="7" t="inlineStr">
        <is>
          <t>Пакет, бирка, этикетка, честный знак</t>
        </is>
      </c>
    </row>
    <row r="9">
      <c r="B9" s="5" t="inlineStr">
        <is>
          <t>Цена полки, ₽</t>
        </is>
      </c>
      <c r="C9" s="6" t="n"/>
      <c r="D9" s="7" t="inlineStr">
        <is>
          <t>Что платит покупатель после вашей скидки (СПП не учитываем)</t>
        </is>
      </c>
    </row>
    <row r="10">
      <c r="B10" s="5" t="inlineStr">
        <is>
          <t>Комиссия Wildberries, %</t>
        </is>
      </c>
      <c r="C10" s="8" t="n"/>
      <c r="D10" s="7" t="inlineStr">
        <is>
          <t>Вилка по категориям ~15–25%, точную смотрите в кабинете</t>
        </is>
      </c>
    </row>
    <row r="11">
      <c r="B11" s="5" t="inlineStr">
        <is>
          <t>Логистика до клиента, ₽</t>
        </is>
      </c>
      <c r="C11" s="6" t="n"/>
      <c r="D11" s="7" t="inlineStr">
        <is>
          <t>Тариф за доставку одного заказа</t>
        </is>
      </c>
    </row>
    <row r="12">
      <c r="B12" s="5" t="inlineStr">
        <is>
          <t>Обратная логистика, ₽</t>
        </is>
      </c>
      <c r="C12" s="6" t="n"/>
      <c r="D12" s="7" t="inlineStr">
        <is>
          <t>Тариф за возврат невыкупленного заказа</t>
        </is>
      </c>
    </row>
    <row r="13">
      <c r="B13" s="5" t="inlineStr">
        <is>
          <t>Процент выкупа, %</t>
        </is>
      </c>
      <c r="C13" s="8" t="n"/>
      <c r="D13" s="7" t="inlineStr">
        <is>
          <t>Одежда 20–40%, товары для дома 80%+</t>
        </is>
      </c>
    </row>
    <row r="14">
      <c r="B14" s="5" t="inlineStr">
        <is>
          <t>Хранение на проданную единицу, ₽</t>
        </is>
      </c>
      <c r="C14" s="6" t="n"/>
      <c r="D14" s="7" t="inlineStr">
        <is>
          <t>FBW: оценка при вашей оборачиваемости; FBS: 0</t>
        </is>
      </c>
    </row>
    <row r="15">
      <c r="B15" s="5" t="inlineStr">
        <is>
          <t>Ставка налога УСН «доходы», %</t>
        </is>
      </c>
      <c r="C15" s="8" t="n"/>
      <c r="D15" s="7" t="inlineStr">
        <is>
          <t>Налог считается с ПОЛНОЙ цены продажи, не с выплаты</t>
        </is>
      </c>
    </row>
    <row r="16">
      <c r="B16" s="5" t="inlineStr">
        <is>
          <t>Реклама на проданную единицу, ₽</t>
        </is>
      </c>
      <c r="C16" s="6" t="n"/>
      <c r="D16" s="7" t="inlineStr">
        <is>
          <t>План по ДРР: цена полки × целевую долю рекламы</t>
        </is>
      </c>
    </row>
    <row r="17">
      <c r="B17" s="5" t="inlineStr">
        <is>
          <t>Возвраты и брак, % от партии</t>
        </is>
      </c>
      <c r="C17" s="8" t="n"/>
      <c r="D17" s="7" t="inlineStr">
        <is>
          <t>Списания: брак, порча при примерках, потери</t>
        </is>
      </c>
    </row>
    <row r="19">
      <c r="B19" s="3" t="inlineStr">
        <is>
          <t>РАСЧЁТ НА ОДНУ ПРОДАННУЮ ЕДИНИЦУ</t>
        </is>
      </c>
      <c r="C19" s="4" t="n"/>
      <c r="D19" s="4" t="n"/>
    </row>
    <row r="20">
      <c r="B20" s="5" t="inlineStr">
        <is>
          <t>Полная себестоимость единицы, ₽</t>
        </is>
      </c>
      <c r="C20" s="9">
        <f>(C6+C7+C8)</f>
        <v/>
      </c>
      <c r="D20" s="7" t="inlineStr">
        <is>
          <t>Закупка + доставка + упаковка</t>
        </is>
      </c>
    </row>
    <row r="21">
      <c r="B21" s="5" t="inlineStr">
        <is>
          <t>Комиссия WB, ₽</t>
        </is>
      </c>
      <c r="C21" s="9">
        <f>C9*C10</f>
        <v/>
      </c>
      <c r="D21" s="7" t="inlineStr">
        <is>
          <t>Цена полки × комиссия</t>
        </is>
      </c>
    </row>
    <row r="22">
      <c r="B22" s="5" t="inlineStr">
        <is>
          <t>Логистика с учётом выкупа, ₽</t>
        </is>
      </c>
      <c r="C22" s="9">
        <f>(C11+(1-C13)*C12)/C13</f>
        <v/>
      </c>
      <c r="D22" s="7" t="inlineStr">
        <is>
          <t>(туда + (1 − выкуп) × обратно) ÷ выкуп</t>
        </is>
      </c>
    </row>
    <row r="23">
      <c r="B23" s="5" t="inlineStr">
        <is>
          <t>Хранение, ₽</t>
        </is>
      </c>
      <c r="C23" s="9">
        <f>C14</f>
        <v/>
      </c>
      <c r="D23" s="7" t="inlineStr"/>
    </row>
    <row r="24">
      <c r="B24" s="5" t="inlineStr">
        <is>
          <t>Налог УСН, ₽</t>
        </is>
      </c>
      <c r="C24" s="9">
        <f>C9*C15</f>
        <v/>
      </c>
      <c r="D24" s="7" t="inlineStr">
        <is>
          <t>С полной цены продажи — частая ошибка считать с выплаты</t>
        </is>
      </c>
    </row>
    <row r="25">
      <c r="B25" s="5" t="inlineStr">
        <is>
          <t>Реклама, ₽</t>
        </is>
      </c>
      <c r="C25" s="9">
        <f>C16</f>
        <v/>
      </c>
      <c r="D25" s="7" t="inlineStr"/>
    </row>
    <row r="26">
      <c r="B26" s="5" t="inlineStr">
        <is>
          <t>Резерв на возвраты и брак, ₽</t>
        </is>
      </c>
      <c r="C26" s="9">
        <f>(C6+C7+C8)*C17</f>
        <v/>
      </c>
      <c r="D26" s="7" t="inlineStr">
        <is>
          <t>Себестоимость × процент списаний</t>
        </is>
      </c>
    </row>
    <row r="28">
      <c r="B28" s="10" t="inlineStr">
        <is>
          <t>МАРЖА С ЕДИНИЦЫ, ₽</t>
        </is>
      </c>
      <c r="C28" s="11">
        <f>C9-(C20+C21+C22+C23+C24+C25+C26)</f>
        <v/>
      </c>
      <c r="D28" s="12" t="n"/>
    </row>
    <row r="29">
      <c r="B29" s="10" t="inlineStr">
        <is>
          <t>Маржинальность от цены полки</t>
        </is>
      </c>
      <c r="C29" s="13">
        <f>(C9-(C20+C21+C22+C23+C24+C25+C26))/C9</f>
        <v/>
      </c>
      <c r="D29" s="12" t="n"/>
    </row>
    <row r="30">
      <c r="B30" s="10" t="inlineStr">
        <is>
          <t>ТОЧКА БЕЗУБЫТОЧНОСТИ ПО ЦЕНЕ, ₽</t>
        </is>
      </c>
      <c r="C30" s="14">
        <f>(C20+C22+C23+C25+C26)/(1-C10-C15)</f>
        <v/>
      </c>
      <c r="D30" s="12" t="n"/>
    </row>
    <row r="31">
      <c r="B31" s="15" t="inlineStr">
        <is>
          <t>Точка безубыточности — минимальная цена полки при нулевой марже: если конкуренты продают ниже неё, товар везти нельзя.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6" customWidth="1" min="3" max="3"/>
    <col width="46" customWidth="1" min="4" max="4"/>
  </cols>
  <sheetData>
    <row r="1"/>
    <row r="2">
      <c r="B2" s="1" t="inlineStr">
        <is>
          <t>Юнит-экономика карточки Wildberries — калькулятор МарФин</t>
        </is>
      </c>
    </row>
    <row r="3">
      <c r="B3" s="2" t="inlineStr">
        <is>
          <t>Заполните жёлтые ячейки — маржа и точка безубыточности посчитаются сами. marfinco.ru</t>
        </is>
      </c>
    </row>
    <row r="4"/>
    <row r="5">
      <c r="B5" s="3" t="inlineStr">
        <is>
          <t>ИСХОДНЫЕ ДАННЫЕ</t>
        </is>
      </c>
      <c r="C5" s="4" t="n"/>
      <c r="D5" s="4" t="n"/>
    </row>
    <row r="6">
      <c r="B6" s="5" t="inlineStr">
        <is>
          <t>Закупочная цена единицы, ₽</t>
        </is>
      </c>
      <c r="C6" s="6" t="n">
        <v>580</v>
      </c>
      <c r="D6" s="7" t="inlineStr">
        <is>
          <t>Цена поставщика за 1 шт.</t>
        </is>
      </c>
    </row>
    <row r="7">
      <c r="B7" s="5" t="inlineStr">
        <is>
          <t>Доставка до вас на единицу, ₽</t>
        </is>
      </c>
      <c r="C7" s="6" t="n">
        <v>70</v>
      </c>
      <c r="D7" s="7" t="inlineStr">
        <is>
          <t>Карго / транспорт, делённые на партию</t>
        </is>
      </c>
    </row>
    <row r="8">
      <c r="B8" s="5" t="inlineStr">
        <is>
          <t>Упаковка и маркировка, ₽</t>
        </is>
      </c>
      <c r="C8" s="6" t="n">
        <v>50</v>
      </c>
      <c r="D8" s="7" t="inlineStr">
        <is>
          <t>Пакет, бирка, этикетка, честный знак</t>
        </is>
      </c>
    </row>
    <row r="9">
      <c r="B9" s="5" t="inlineStr">
        <is>
          <t>Цена полки, ₽</t>
        </is>
      </c>
      <c r="C9" s="6" t="n">
        <v>2490</v>
      </c>
      <c r="D9" s="7" t="inlineStr">
        <is>
          <t>Что платит покупатель после вашей скидки (СПП не учитываем)</t>
        </is>
      </c>
    </row>
    <row r="10">
      <c r="B10" s="5" t="inlineStr">
        <is>
          <t>Комиссия Wildberries, %</t>
        </is>
      </c>
      <c r="C10" s="8" t="n">
        <v>0.25</v>
      </c>
      <c r="D10" s="7" t="inlineStr">
        <is>
          <t>Вилка по категориям ~15–25%, точную смотрите в кабинете</t>
        </is>
      </c>
    </row>
    <row r="11">
      <c r="B11" s="5" t="inlineStr">
        <is>
          <t>Логистика до клиента, ₽</t>
        </is>
      </c>
      <c r="C11" s="6" t="n">
        <v>90</v>
      </c>
      <c r="D11" s="7" t="inlineStr">
        <is>
          <t>Тариф за доставку одного заказа</t>
        </is>
      </c>
    </row>
    <row r="12">
      <c r="B12" s="5" t="inlineStr">
        <is>
          <t>Обратная логистика, ₽</t>
        </is>
      </c>
      <c r="C12" s="6" t="n">
        <v>50</v>
      </c>
      <c r="D12" s="7" t="inlineStr">
        <is>
          <t>Тариф за возврат невыкупленного заказа</t>
        </is>
      </c>
    </row>
    <row r="13">
      <c r="B13" s="5" t="inlineStr">
        <is>
          <t>Процент выкупа, %</t>
        </is>
      </c>
      <c r="C13" s="8" t="n">
        <v>0.3</v>
      </c>
      <c r="D13" s="7" t="inlineStr">
        <is>
          <t>Одежда 20–40%, товары для дома 80%+</t>
        </is>
      </c>
    </row>
    <row r="14">
      <c r="B14" s="5" t="inlineStr">
        <is>
          <t>Хранение на проданную единицу, ₽</t>
        </is>
      </c>
      <c r="C14" s="6" t="n">
        <v>20</v>
      </c>
      <c r="D14" s="7" t="inlineStr">
        <is>
          <t>FBW: оценка при вашей оборачиваемости; FBS: 0</t>
        </is>
      </c>
    </row>
    <row r="15">
      <c r="B15" s="5" t="inlineStr">
        <is>
          <t>Ставка налога УСН «доходы», %</t>
        </is>
      </c>
      <c r="C15" s="8" t="n">
        <v>0.06</v>
      </c>
      <c r="D15" s="7" t="inlineStr">
        <is>
          <t>Налог считается с ПОЛНОЙ цены продажи, не с выплаты</t>
        </is>
      </c>
    </row>
    <row r="16">
      <c r="B16" s="5" t="inlineStr">
        <is>
          <t>Реклама на проданную единицу, ₽</t>
        </is>
      </c>
      <c r="C16" s="6" t="n">
        <v>250</v>
      </c>
      <c r="D16" s="7" t="inlineStr">
        <is>
          <t>План по ДРР: цена полки × целевую долю рекламы</t>
        </is>
      </c>
    </row>
    <row r="17">
      <c r="B17" s="5" t="inlineStr">
        <is>
          <t>Возвраты и брак, % от партии</t>
        </is>
      </c>
      <c r="C17" s="8" t="n">
        <v>0</v>
      </c>
      <c r="D17" s="7" t="inlineStr">
        <is>
          <t>В примере статьи = 0; для своих расчётов заложите 2–5%</t>
        </is>
      </c>
    </row>
    <row r="18"/>
    <row r="19">
      <c r="B19" s="3" t="inlineStr">
        <is>
          <t>РАСЧЁТ НА ОДНУ ПРОДАННУЮ ЕДИНИЦУ</t>
        </is>
      </c>
      <c r="C19" s="4" t="n"/>
      <c r="D19" s="4" t="n"/>
    </row>
    <row r="20">
      <c r="B20" s="5" t="inlineStr">
        <is>
          <t>Полная себестоимость единицы, ₽</t>
        </is>
      </c>
      <c r="C20" s="9">
        <f>(C6+C7+C8)</f>
        <v/>
      </c>
      <c r="D20" s="7" t="inlineStr">
        <is>
          <t>Закупка + доставка + упаковка</t>
        </is>
      </c>
    </row>
    <row r="21">
      <c r="B21" s="5" t="inlineStr">
        <is>
          <t>Комиссия WB, ₽</t>
        </is>
      </c>
      <c r="C21" s="9">
        <f>C9*C10</f>
        <v/>
      </c>
      <c r="D21" s="7" t="inlineStr">
        <is>
          <t>Цена полки × комиссия</t>
        </is>
      </c>
    </row>
    <row r="22">
      <c r="B22" s="5" t="inlineStr">
        <is>
          <t>Логистика с учётом выкупа, ₽</t>
        </is>
      </c>
      <c r="C22" s="9">
        <f>(C11+(1-C13)*C12)/C13</f>
        <v/>
      </c>
      <c r="D22" s="7" t="inlineStr">
        <is>
          <t>(туда + (1 − выкуп) × обратно) ÷ выкуп</t>
        </is>
      </c>
    </row>
    <row r="23">
      <c r="B23" s="5" t="inlineStr">
        <is>
          <t>Хранение, ₽</t>
        </is>
      </c>
      <c r="C23" s="9">
        <f>C14</f>
        <v/>
      </c>
      <c r="D23" s="7" t="inlineStr"/>
    </row>
    <row r="24">
      <c r="B24" s="5" t="inlineStr">
        <is>
          <t>Налог УСН, ₽</t>
        </is>
      </c>
      <c r="C24" s="9">
        <f>C9*C15</f>
        <v/>
      </c>
      <c r="D24" s="7" t="inlineStr">
        <is>
          <t>С полной цены продажи — частая ошибка считать с выплаты</t>
        </is>
      </c>
    </row>
    <row r="25">
      <c r="B25" s="5" t="inlineStr">
        <is>
          <t>Реклама, ₽</t>
        </is>
      </c>
      <c r="C25" s="9">
        <f>C16</f>
        <v/>
      </c>
      <c r="D25" s="7" t="inlineStr"/>
    </row>
    <row r="26">
      <c r="B26" s="5" t="inlineStr">
        <is>
          <t>Резерв на возвраты и брак, ₽</t>
        </is>
      </c>
      <c r="C26" s="9">
        <f>(C6+C7+C8)*C17</f>
        <v/>
      </c>
      <c r="D26" s="7" t="inlineStr">
        <is>
          <t>Себестоимость × процент списаний</t>
        </is>
      </c>
    </row>
    <row r="27"/>
    <row r="28">
      <c r="B28" s="10" t="inlineStr">
        <is>
          <t>МАРЖА С ЕДИНИЦЫ, ₽</t>
        </is>
      </c>
      <c r="C28" s="11">
        <f>C9-(C20+C21+C22+C23+C24+C25+C26)</f>
        <v/>
      </c>
      <c r="D28" s="12" t="n"/>
    </row>
    <row r="29">
      <c r="B29" s="10" t="inlineStr">
        <is>
          <t>Маржинальность от цены полки</t>
        </is>
      </c>
      <c r="C29" s="13">
        <f>(C9-(C20+C21+C22+C23+C24+C25+C26))/C9</f>
        <v/>
      </c>
      <c r="D29" s="12" t="n"/>
    </row>
    <row r="30">
      <c r="B30" s="10" t="inlineStr">
        <is>
          <t>ТОЧКА БЕЗУБЫТОЧНОСТИ ПО ЦЕНЕ, ₽</t>
        </is>
      </c>
      <c r="C30" s="14">
        <f>(C20+C22+C23+C25+C26)/(1-C10-C15)</f>
        <v/>
      </c>
      <c r="D30" s="12" t="n"/>
    </row>
    <row r="31">
      <c r="B31" s="15" t="inlineStr">
        <is>
          <t>Точка безубыточности — минимальная цена полки при нулевой марже: если конкуренты продают ниже неё, товар везти нельзя.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2026-09-07T15:00:48Z</dcterms:created>
  <dcterms:modified xmlns:dcterms="http://purl.org/dc/terms/" xmlns:xsi="http://www.w3.org/2001/XMLSchema-instance" xsi:type="dcterms:W3CDTF">2026-09-07T15:01:14Z</dcterms:modified>
</cp:coreProperties>
</file>