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оимость сотрудн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FFF3CD"/>
      </patternFill>
    </fill>
    <fill>
      <patternFill patternType="solid">
        <fgColor rgb="00E8ED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3" borderId="0" pivotButton="0" quotePrefix="0" xfId="0"/>
    <xf numFmtId="9" fontId="0" fillId="3" borderId="0" pivotButton="0" quotePrefix="0" xfId="0"/>
    <xf numFmtId="164" fontId="0" fillId="3" borderId="0" pivotButton="0" quotePrefix="0" xfId="0"/>
    <xf numFmtId="3" fontId="0" fillId="0" borderId="0" pivotButton="0" quotePrefix="0" xfId="0"/>
    <xf numFmtId="3" fontId="4" fillId="0" borderId="0" pivotButton="0" quotePrefix="0" xfId="0"/>
    <xf numFmtId="3" fontId="4" fillId="4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</cols>
  <sheetData>
    <row r="1">
      <c r="A1" s="1" t="inlineStr">
        <is>
          <t>Калькулятор: полная стоимость сотрудника (2026)</t>
        </is>
      </c>
    </row>
    <row r="2">
      <c r="A2" s="2" t="inlineStr">
        <is>
          <t>МарФин · marfinco.ru · жёлтые ячейки — ваши данные</t>
        </is>
      </c>
    </row>
    <row r="4">
      <c r="A4" s="3" t="inlineStr">
        <is>
          <t>ИСХОДНЫЕ ДАННЫЕ</t>
        </is>
      </c>
    </row>
    <row r="5">
      <c r="A5" t="inlineStr">
        <is>
          <t>Оклад по договору (gross), ₽/мес</t>
        </is>
      </c>
      <c r="B5" s="4" t="n">
        <v>100000</v>
      </c>
    </row>
    <row r="6">
      <c r="A6" t="inlineStr">
        <is>
          <t>Тариф страховых взносов (0,30 = 30%)</t>
        </is>
      </c>
      <c r="B6" s="5" t="n">
        <v>0.3</v>
      </c>
    </row>
    <row r="7">
      <c r="A7" t="inlineStr">
        <is>
          <t>Тариф на травматизм (0,002 = 0,2%)</t>
        </is>
      </c>
      <c r="B7" s="6" t="n">
        <v>0.002</v>
      </c>
    </row>
    <row r="8">
      <c r="A8" t="inlineStr">
        <is>
          <t>Рабочее место (техника, софт, аренда), ₽/мес</t>
        </is>
      </c>
      <c r="B8" s="4" t="n">
        <v>10000</v>
      </c>
    </row>
    <row r="9">
      <c r="A9" t="inlineStr">
        <is>
          <t>Гонорар самозанятого за ту же задачу, ₽/мес</t>
        </is>
      </c>
      <c r="B9" s="4" t="n">
        <v>100000</v>
      </c>
    </row>
    <row r="10">
      <c r="A10" t="inlineStr">
        <is>
          <t>Цена аутсорса той же функции, ₽/мес</t>
        </is>
      </c>
      <c r="B10" s="4" t="n">
        <v>45000</v>
      </c>
    </row>
    <row r="12">
      <c r="A12" s="3" t="inlineStr">
        <is>
          <t>РАСЧЁТ ШТАТНОГО СОТРУДНИКА</t>
        </is>
      </c>
    </row>
    <row r="13">
      <c r="A13" t="inlineStr">
        <is>
          <t>НДФЛ 13% (удерживается из оклада)</t>
        </is>
      </c>
      <c r="B13" s="7">
        <f>B5*0.13</f>
        <v/>
      </c>
    </row>
    <row r="14">
      <c r="A14" t="inlineStr">
        <is>
          <t>На руки сотруднику</t>
        </is>
      </c>
      <c r="B14" s="7">
        <f>B5-B13</f>
        <v/>
      </c>
    </row>
    <row r="15">
      <c r="A15" t="inlineStr">
        <is>
          <t>Страховые взносы (сверх оклада)</t>
        </is>
      </c>
      <c r="B15" s="7">
        <f>B5*B6</f>
        <v/>
      </c>
    </row>
    <row r="16">
      <c r="A16" t="inlineStr">
        <is>
          <t>Травматизм</t>
        </is>
      </c>
      <c r="B16" s="7">
        <f>B5*B7</f>
        <v/>
      </c>
    </row>
    <row r="17">
      <c r="A17" t="inlineStr">
        <is>
          <t>Прямая стоимость в месяц</t>
        </is>
      </c>
      <c r="B17" s="8">
        <f>B5+B15+B16</f>
        <v/>
      </c>
    </row>
    <row r="18">
      <c r="A18" t="inlineStr">
        <is>
          <t>Прямая стоимость в год</t>
        </is>
      </c>
      <c r="B18" s="7">
        <f>B17*12</f>
        <v/>
      </c>
    </row>
    <row r="19">
      <c r="A19" t="inlineStr">
        <is>
          <t>Поправка на отпуск (работает 11 мес из 12 оплаченных)</t>
        </is>
      </c>
      <c r="B19" s="7">
        <f>B18/11-B17</f>
        <v/>
      </c>
    </row>
    <row r="20">
      <c r="A20" t="inlineStr">
        <is>
          <t>Рабочее место, в год</t>
        </is>
      </c>
      <c r="B20" s="7">
        <f>B8*12</f>
        <v/>
      </c>
    </row>
    <row r="21">
      <c r="A21" t="inlineStr">
        <is>
          <t>ПОЛНАЯ стоимость в год</t>
        </is>
      </c>
      <c r="B21" s="9">
        <f>B18+B20</f>
        <v/>
      </c>
    </row>
    <row r="22">
      <c r="A22" t="inlineStr">
        <is>
          <t>Полная стоимость фактич. рабочего месяца</t>
        </is>
      </c>
      <c r="B22" s="8">
        <f>B21/11</f>
        <v/>
      </c>
    </row>
    <row r="23"/>
    <row r="24">
      <c r="A24" s="3" t="inlineStr">
        <is>
          <t>СРАВНЕНИЕ ФОРМ, ₽/год</t>
        </is>
      </c>
    </row>
    <row r="25">
      <c r="A25" t="inlineStr">
        <is>
          <t>Штат (полная стоимость)</t>
        </is>
      </c>
      <c r="B25" s="7">
        <f>B21</f>
        <v/>
      </c>
    </row>
    <row r="26">
      <c r="A26" t="inlineStr">
        <is>
          <t>Самозанятый (гонорар, взносов нет)</t>
        </is>
      </c>
      <c r="B26" s="7">
        <f>B9*12</f>
        <v/>
      </c>
    </row>
    <row r="27">
      <c r="A27" t="inlineStr">
        <is>
          <t>Аутсорс функции</t>
        </is>
      </c>
      <c r="B27" s="7">
        <f>B10*12</f>
        <v/>
      </c>
    </row>
    <row r="28">
      <c r="A28" t="inlineStr">
        <is>
          <t>Экономия самозанятого против штата</t>
        </is>
      </c>
      <c r="B28" s="8">
        <f>B25-B26</f>
        <v/>
      </c>
    </row>
    <row r="30">
      <c r="A30" s="10" t="inlineStr">
        <is>
          <t>Внимание: самозанятый законен только для реального подряда. Переквалификация в трудовые = доначисление НДФЛ 13% + взносы ~30% за весь период без зачёта НПД. Не налоговая консультация.</t>
        </is>
      </c>
    </row>
    <row r="31"/>
    <row r="32"/>
  </sheetData>
  <mergeCells count="1">
    <mergeCell ref="A30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2026-09-11T15:46:36Z</dcterms:created>
  <dcterms:modified xmlns:dcterms="http://purl.org/dc/terms/" xmlns:xsi="http://www.w3.org/2001/XMLSchema-instance" xsi:type="dcterms:W3CDTF">2026-09-11T15:46:36Z</dcterms:modified>
</cp:coreProperties>
</file>